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ivi 2026 (2)" state="visible" r:id="rId4"/>
  </sheets>
  <calcPr calcId="171027"/>
</workbook>
</file>

<file path=xl/sharedStrings.xml><?xml version="1.0" encoding="utf-8"?>
<sst xmlns="http://schemas.openxmlformats.org/spreadsheetml/2006/main" count="49" uniqueCount="43">
  <si>
    <t>SUIVI CHANTIERS 2026 - NE PAS TOUCHER LES FORMULES!!!</t>
  </si>
  <si>
    <t>CLT</t>
  </si>
  <si>
    <t>chantier/obs.</t>
  </si>
  <si>
    <t>dt deb</t>
  </si>
  <si>
    <t>STATUT</t>
  </si>
  <si>
    <t>mt ht</t>
  </si>
  <si>
    <t>tva</t>
  </si>
  <si>
    <t>TTC</t>
  </si>
  <si>
    <t>acpte</t>
  </si>
  <si>
    <t>RESTE DU</t>
  </si>
  <si>
    <t>ok?</t>
  </si>
  <si>
    <t>DUPONT</t>
  </si>
  <si>
    <t>cuisine chene + pose (voir mail)</t>
  </si>
  <si>
    <t>03/02/2026</t>
  </si>
  <si>
    <t>fini</t>
  </si>
  <si>
    <t>martin sci</t>
  </si>
  <si>
    <t>escalier hetre</t>
  </si>
  <si>
    <t>17/02/2026</t>
  </si>
  <si>
    <t>en cours</t>
  </si>
  <si>
    <t>Durand</t>
  </si>
  <si>
    <t>placards x3 ATTENTION mesures</t>
  </si>
  <si>
    <t>02/03/2026</t>
  </si>
  <si>
    <t>LEROY</t>
  </si>
  <si>
    <t>porte entree</t>
  </si>
  <si>
    <t>10/03/2026</t>
  </si>
  <si>
    <t>devis</t>
  </si>
  <si>
    <t>Bernard M.</t>
  </si>
  <si>
    <t>dressing</t>
  </si>
  <si>
    <t>21/03/2026</t>
  </si>
  <si>
    <t>petit</t>
  </si>
  <si>
    <t>parquet salon 32m2</t>
  </si>
  <si>
    <t>02/04/2026</t>
  </si>
  <si>
    <t>MOREAU</t>
  </si>
  <si>
    <t>bibliotheque sur mesure</t>
  </si>
  <si>
    <t>14/04/2026</t>
  </si>
  <si>
    <t>garnier &amp; fils</t>
  </si>
  <si>
    <t>fenetres x6 ??</t>
  </si>
  <si>
    <t>28/04/2026</t>
  </si>
  <si>
    <t>Roux</t>
  </si>
  <si>
    <t>terrasse bois</t>
  </si>
  <si>
    <t>06/05/2026</t>
  </si>
  <si>
    <t>TOT</t>
  </si>
  <si>
    <t>nb en cours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</si>
</sst>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u/>
      <color rgb="FFFF0000"/>
      <sz val="14"/>
    </font>
    <font>
      <b/>
      <sz val="9"/>
    </font>
    <font>
      <sz val="9"/>
    </font>
    <font>
      <i/>
      <color rgb="FF0070C0"/>
      <sz val="9"/>
    </font>
    <font>
      <b/>
      <color rgb="FFC0000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92D050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3" fillId="0" borderId="0" xfId="0" applyFont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4" fillId="0" borderId="0" xfId="0" applyFont="1"/>
    <xf numFmtId="0" fontId="3" fillId="7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FormatPr defaultRowHeight="15" outlineLevelRow="0" outlineLevelCol="0" x14ac:dyDescent="55"/>
  <cols>
    <col min="1" max="1" width="6" customWidth="1"/>
    <col min="2" max="2" width="22" customWidth="1"/>
    <col min="5" max="5" width="7" customWidth="1"/>
    <col min="6" max="6" width="6" customWidth="1"/>
    <col min="7" max="8" width="7" customWidth="1"/>
    <col min="10" max="10" width="6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s="3" customFormat="1" x14ac:dyDescent="0.25">
      <c r="A3" s="3" t="s">
        <v>11</v>
      </c>
      <c r="B3" s="3" t="s">
        <v>12</v>
      </c>
      <c r="C3" s="3" t="s">
        <v>13</v>
      </c>
      <c r="D3" s="4" t="s">
        <v>14</v>
      </c>
      <c r="E3" s="3">
        <v>4200</v>
      </c>
      <c r="F3" s="3">
        <f>E3*0.2</f>
        <v>840</v>
      </c>
      <c r="G3" s="3">
        <f>E3+F3</f>
        <v>5040</v>
      </c>
      <c r="H3" s="3">
        <v>5040</v>
      </c>
      <c r="I3" s="3">
        <f>G3-H3</f>
        <v>0</v>
      </c>
      <c r="J3" s="3" t="str">
        <f>IF(I3&lt;=0,"OK","relance")</f>
        <v>OK</v>
      </c>
    </row>
    <row r="4" spans="1:10" s="3" customFormat="1" x14ac:dyDescent="0.25">
      <c r="A4" s="3" t="s">
        <v>15</v>
      </c>
      <c r="B4" s="3" t="s">
        <v>16</v>
      </c>
      <c r="C4" s="3" t="s">
        <v>17</v>
      </c>
      <c r="D4" s="5" t="s">
        <v>18</v>
      </c>
      <c r="E4" s="3">
        <v>6850</v>
      </c>
      <c r="F4" s="3">
        <f>E4*0.2</f>
        <v>1370</v>
      </c>
      <c r="G4" s="3">
        <f>E4+F4</f>
        <v>8220</v>
      </c>
      <c r="H4" s="3">
        <v>2000</v>
      </c>
      <c r="I4" s="3">
        <f>G4-H4</f>
        <v>6220</v>
      </c>
      <c r="J4" s="3" t="str">
        <f>IF(I4&lt;=0,"OK","relance")</f>
        <v>relance</v>
      </c>
    </row>
    <row r="5" spans="1:10" s="3" customFormat="1" x14ac:dyDescent="0.25">
      <c r="A5" s="3" t="s">
        <v>19</v>
      </c>
      <c r="B5" s="3" t="s">
        <v>20</v>
      </c>
      <c r="C5" s="3" t="s">
        <v>21</v>
      </c>
      <c r="D5" s="6" t="s">
        <v>18</v>
      </c>
      <c r="E5" s="3">
        <v>2950</v>
      </c>
      <c r="F5" s="3">
        <f>E5*0.2</f>
        <v>590</v>
      </c>
      <c r="G5" s="3">
        <f>E5+F5</f>
        <v>3540</v>
      </c>
      <c r="H5" s="3">
        <v>1000</v>
      </c>
      <c r="I5" s="3">
        <f>G5-H5</f>
        <v>2540</v>
      </c>
      <c r="J5" s="3" t="str">
        <f>IF(I5&lt;=0,"OK","relance")</f>
        <v>relance</v>
      </c>
    </row>
    <row r="6" spans="1:10" s="3" customFormat="1" x14ac:dyDescent="0.25">
      <c r="A6" s="3" t="s">
        <v>22</v>
      </c>
      <c r="B6" s="7" t="s">
        <v>23</v>
      </c>
      <c r="C6" s="3" t="s">
        <v>24</v>
      </c>
      <c r="D6" s="8" t="s">
        <v>25</v>
      </c>
      <c r="E6" s="3">
        <v>1890</v>
      </c>
      <c r="F6" s="3">
        <f>E6*0.2</f>
        <v>378</v>
      </c>
      <c r="G6" s="3">
        <f>E6+F6</f>
        <v>2268</v>
      </c>
      <c r="H6" s="3">
        <v>0</v>
      </c>
      <c r="I6" s="3">
        <f>G6-H6</f>
        <v>2268</v>
      </c>
      <c r="J6" s="3" t="str">
        <f>IF(I6&lt;=0,"OK","relance")</f>
        <v>relance</v>
      </c>
    </row>
    <row r="7" spans="1:10" s="3" customFormat="1" x14ac:dyDescent="0.25">
      <c r="A7" s="3" t="s">
        <v>26</v>
      </c>
      <c r="B7" s="3" t="s">
        <v>27</v>
      </c>
      <c r="C7" s="3" t="s">
        <v>28</v>
      </c>
      <c r="D7" s="4" t="s">
        <v>14</v>
      </c>
      <c r="E7" s="3">
        <v>3400</v>
      </c>
      <c r="F7" s="3">
        <f>E7*0.2</f>
        <v>680</v>
      </c>
      <c r="G7" s="3">
        <f>E7+F7</f>
        <v>4080</v>
      </c>
      <c r="H7" s="3">
        <v>4080</v>
      </c>
      <c r="I7" s="3">
        <f>G7-H7</f>
        <v>0</v>
      </c>
      <c r="J7" s="3" t="str">
        <f>IF(I7&lt;=0,"OK","relance")</f>
        <v>OK</v>
      </c>
    </row>
    <row r="8" spans="1:10" s="3" customFormat="1" x14ac:dyDescent="0.25">
      <c r="A8" s="3" t="s">
        <v>29</v>
      </c>
      <c r="B8" s="3" t="s">
        <v>30</v>
      </c>
      <c r="C8" s="3" t="s">
        <v>31</v>
      </c>
      <c r="D8" s="5" t="s">
        <v>18</v>
      </c>
      <c r="E8" s="3">
        <v>5120</v>
      </c>
      <c r="F8" s="3">
        <f>E8*0.2</f>
        <v>1024</v>
      </c>
      <c r="G8" s="3">
        <f>E8+F8</f>
        <v>6144</v>
      </c>
      <c r="H8" s="3">
        <v>1500</v>
      </c>
      <c r="I8" s="3">
        <f>G8-H8</f>
        <v>4644</v>
      </c>
      <c r="J8" s="3" t="str">
        <f>IF(I8&lt;=0,"OK","relance")</f>
        <v>relance</v>
      </c>
    </row>
    <row r="9" spans="1:10" s="3" customFormat="1" x14ac:dyDescent="0.25">
      <c r="A9" s="3" t="s">
        <v>32</v>
      </c>
      <c r="B9" s="7" t="s">
        <v>33</v>
      </c>
      <c r="C9" s="3" t="s">
        <v>34</v>
      </c>
      <c r="D9" s="6" t="s">
        <v>25</v>
      </c>
      <c r="E9" s="3">
        <v>2780</v>
      </c>
      <c r="F9" s="3">
        <f>E9*0.2</f>
        <v>556</v>
      </c>
      <c r="G9" s="3">
        <f>E9+F9</f>
        <v>3336</v>
      </c>
      <c r="H9" s="3">
        <v>0</v>
      </c>
      <c r="I9" s="3">
        <f>G9-H9</f>
        <v>3336</v>
      </c>
      <c r="J9" s="3" t="str">
        <f>IF(I9&lt;=0,"OK","relance")</f>
        <v>relance</v>
      </c>
    </row>
    <row r="10" spans="1:10" s="3" customFormat="1" x14ac:dyDescent="0.25">
      <c r="A10" s="3" t="s">
        <v>35</v>
      </c>
      <c r="B10" s="3" t="s">
        <v>36</v>
      </c>
      <c r="C10" s="3" t="s">
        <v>37</v>
      </c>
      <c r="D10" s="8" t="s">
        <v>18</v>
      </c>
      <c r="E10" s="3">
        <v>8900</v>
      </c>
      <c r="F10" s="3">
        <f>E10*0.2</f>
        <v>1780</v>
      </c>
      <c r="G10" s="3">
        <f>E10+F10</f>
        <v>10680</v>
      </c>
      <c r="H10" s="3">
        <v>3000</v>
      </c>
      <c r="I10" s="3">
        <f>G10-H10</f>
        <v>7680</v>
      </c>
      <c r="J10" s="3" t="str">
        <f>IF(I10&lt;=0,"OK","relance")</f>
        <v>relance</v>
      </c>
    </row>
    <row r="11" spans="1:10" s="3" customFormat="1" x14ac:dyDescent="0.25">
      <c r="A11" s="3" t="s">
        <v>38</v>
      </c>
      <c r="B11" s="3" t="s">
        <v>39</v>
      </c>
      <c r="C11" s="3" t="s">
        <v>40</v>
      </c>
      <c r="D11" s="4" t="s">
        <v>14</v>
      </c>
      <c r="E11" s="3">
        <v>6100</v>
      </c>
      <c r="F11" s="3">
        <f>E11*0.2</f>
        <v>1220</v>
      </c>
      <c r="G11" s="3">
        <f>E11+F11</f>
        <v>7320</v>
      </c>
      <c r="H11" s="3">
        <v>7320</v>
      </c>
      <c r="I11" s="3">
        <f>G11-H11</f>
        <v>0</v>
      </c>
      <c r="J11" s="3" t="str">
        <f>IF(I11&lt;=0,"OK","relance")</f>
        <v>OK</v>
      </c>
    </row>
    <row r="13" spans="1:10" s="9" customFormat="1" x14ac:dyDescent="0.25">
      <c r="A13" s="9" t="s">
        <v>41</v>
      </c>
      <c r="B13" s="9"/>
      <c r="C13" s="9"/>
      <c r="D13" s="9"/>
      <c r="E13" s="9">
        <f>SUM(E3:E11)</f>
        <v>42190</v>
      </c>
      <c r="F13" s="9"/>
      <c r="G13" s="9">
        <f>SUM(G3:G11)</f>
        <v>50628</v>
      </c>
      <c r="H13" s="9">
        <f>SUM(H3:H11)</f>
        <v>23940</v>
      </c>
      <c r="I13" s="9">
        <f>SUM(I3:I11)</f>
        <v>26688</v>
      </c>
      <c r="J13" s="9"/>
    </row>
    <row r="14" spans="1:10" x14ac:dyDescent="0.25">
      <c r="A14" t="s">
        <v>42</v>
      </c>
      <c r="B14">
        <f>COUNTIF(D3:D11,"en cours")</f>
        <v>4</v>
      </c>
    </row>
  </sheetData>
  <mergeCells count="1">
    <mergeCell ref="A1:J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suivi 2026 (2)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2026-10-16T01:07:26Z</dcterms:created>
  <dcterms:modified xsi:type="dcterms:W3CDTF">2026-10-16T01:07:26Z</dcterms:modified>
</cp:coreProperties>
</file>